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kasa" sheetId="1" r:id="rId1"/>
    <sheet name="21 mas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D17" i="1"/>
  <c r="H16" i="1" l="1"/>
  <c r="D16" i="1"/>
  <c r="G16" i="1" s="1"/>
  <c r="G17" i="1"/>
  <c r="G18" i="1"/>
  <c r="G19" i="1"/>
  <c r="G20" i="1"/>
  <c r="G21" i="1"/>
  <c r="G15" i="1" l="1"/>
  <c r="F15" i="1"/>
  <c r="D15" i="1"/>
  <c r="D14" i="1" l="1"/>
  <c r="H12" i="1" l="1"/>
  <c r="D12" i="1"/>
  <c r="G12" i="1" s="1"/>
  <c r="H11" i="1"/>
  <c r="D11" i="1"/>
  <c r="L5" i="1"/>
  <c r="D10" i="1"/>
  <c r="G9" i="1"/>
  <c r="G10" i="1"/>
  <c r="G11" i="1"/>
  <c r="G13" i="1"/>
  <c r="H13" i="1" s="1"/>
  <c r="G14" i="1"/>
  <c r="H14" i="1" s="1"/>
  <c r="H15" i="1"/>
  <c r="D9" i="1"/>
  <c r="G8" i="1"/>
  <c r="D8" i="1"/>
  <c r="D7" i="1"/>
  <c r="D6" i="1"/>
  <c r="D5" i="1"/>
  <c r="D4" i="1"/>
  <c r="D3" i="1"/>
  <c r="G2" i="1"/>
  <c r="D2" i="1"/>
  <c r="F8" i="1" l="1"/>
  <c r="G7" i="1"/>
  <c r="G4" i="1"/>
  <c r="G3" i="1"/>
  <c r="G5" i="1"/>
  <c r="G6" i="1"/>
</calcChain>
</file>

<file path=xl/sharedStrings.xml><?xml version="1.0" encoding="utf-8"?>
<sst xmlns="http://schemas.openxmlformats.org/spreadsheetml/2006/main" count="6" uniqueCount="6">
  <si>
    <t>banka</t>
  </si>
  <si>
    <t>yemek kartları</t>
  </si>
  <si>
    <t>yatacak nakit</t>
  </si>
  <si>
    <t>tarih</t>
  </si>
  <si>
    <t>banka çıkış</t>
  </si>
  <si>
    <t>pos tahsilat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</si>
</sst>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4" fontId="0" fillId="0" borderId="0" xfId="0" applyNumberFormat="1"/>
    <xf numFmtId="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8" sqref="A18"/>
    </sheetView>
  </sheetViews>
  <sheetFormatPr defaultRowHeight="14.4" x14ac:dyDescent="0.3"/>
  <cols>
    <col min="1" max="1" width="10.33203125" customWidth="1"/>
    <col min="2" max="3" width="15.6640625" customWidth="1"/>
    <col min="4" max="4" width="17.44140625" customWidth="1"/>
    <col min="5" max="5" width="19.44140625" customWidth="1"/>
    <col min="6" max="6" width="17.6640625" customWidth="1"/>
    <col min="7" max="7" width="11.5546875" bestFit="1" customWidth="1"/>
    <col min="8" max="8" width="10" bestFit="1" customWidth="1"/>
  </cols>
  <sheetData>
    <row r="1" spans="1:12" x14ac:dyDescent="0.3">
      <c r="A1" t="s">
        <v>3</v>
      </c>
      <c r="B1" t="s">
        <v>0</v>
      </c>
      <c r="C1" t="s">
        <v>5</v>
      </c>
      <c r="D1" t="s">
        <v>1</v>
      </c>
      <c r="E1" t="s">
        <v>2</v>
      </c>
      <c r="F1" t="s">
        <v>4</v>
      </c>
    </row>
    <row r="2" spans="1:12" x14ac:dyDescent="0.3">
      <c r="A2" s="1">
        <v>46050</v>
      </c>
      <c r="B2" s="2">
        <v>782876.86</v>
      </c>
      <c r="C2" s="2">
        <v>23016</v>
      </c>
      <c r="D2" s="2">
        <f>402.5+250+200</f>
        <v>852.5</v>
      </c>
      <c r="E2" s="2">
        <v>4715</v>
      </c>
      <c r="F2" s="2"/>
      <c r="G2" s="2">
        <f>B2+C2+D2+E2</f>
        <v>811460.36</v>
      </c>
    </row>
    <row r="3" spans="1:12" x14ac:dyDescent="0.3">
      <c r="A3" s="1">
        <v>46051</v>
      </c>
      <c r="B3" s="2">
        <v>811460.36</v>
      </c>
      <c r="C3" s="2">
        <v>25856.5</v>
      </c>
      <c r="D3" s="2">
        <f>1084+184</f>
        <v>1268</v>
      </c>
      <c r="E3" s="2">
        <v>3064</v>
      </c>
      <c r="F3" s="2"/>
      <c r="G3" s="2">
        <f t="shared" ref="G3:G13" si="0">B3+C3+D3+E3</f>
        <v>841648.86</v>
      </c>
    </row>
    <row r="4" spans="1:12" x14ac:dyDescent="0.3">
      <c r="A4" s="1">
        <v>46052</v>
      </c>
      <c r="B4" s="2">
        <v>841648.86</v>
      </c>
      <c r="C4" s="2">
        <v>26836</v>
      </c>
      <c r="D4" s="2">
        <f>687.5+470+260+100</f>
        <v>1517.5</v>
      </c>
      <c r="E4" s="2">
        <v>2270</v>
      </c>
      <c r="F4" s="2"/>
      <c r="G4" s="2">
        <f t="shared" si="0"/>
        <v>872272.36</v>
      </c>
    </row>
    <row r="5" spans="1:12" x14ac:dyDescent="0.3">
      <c r="A5" s="1">
        <v>46053</v>
      </c>
      <c r="B5" s="2">
        <v>872272.36</v>
      </c>
      <c r="C5" s="2">
        <v>26661.5</v>
      </c>
      <c r="D5" s="2">
        <f>1534+745.5+371+130</f>
        <v>2780.5</v>
      </c>
      <c r="E5" s="2">
        <v>5801.5</v>
      </c>
      <c r="F5" s="2"/>
      <c r="G5" s="2">
        <f t="shared" si="0"/>
        <v>907515.86</v>
      </c>
      <c r="L5">
        <f>58486.8</f>
        <v>58486.8</v>
      </c>
    </row>
    <row r="6" spans="1:12" x14ac:dyDescent="0.3">
      <c r="A6" s="1">
        <v>46054</v>
      </c>
      <c r="B6" s="2">
        <v>907515.86</v>
      </c>
      <c r="C6" s="2">
        <v>23786</v>
      </c>
      <c r="D6" s="2">
        <f>417.5+405+100</f>
        <v>922.5</v>
      </c>
      <c r="E6" s="2">
        <v>5041</v>
      </c>
      <c r="F6" s="2"/>
      <c r="G6" s="2">
        <f t="shared" si="0"/>
        <v>937265.36</v>
      </c>
      <c r="L6" s="2"/>
    </row>
    <row r="7" spans="1:12" x14ac:dyDescent="0.3">
      <c r="A7" s="1">
        <v>46055</v>
      </c>
      <c r="B7" s="2">
        <v>937265.36</v>
      </c>
      <c r="C7" s="2">
        <v>18684.75</v>
      </c>
      <c r="D7" s="2">
        <f>265+100</f>
        <v>365</v>
      </c>
      <c r="E7" s="2">
        <v>5825.25</v>
      </c>
      <c r="F7" s="2"/>
      <c r="G7" s="2">
        <f t="shared" si="0"/>
        <v>962140.36</v>
      </c>
      <c r="L7" s="2"/>
    </row>
    <row r="8" spans="1:12" x14ac:dyDescent="0.3">
      <c r="A8" s="1">
        <v>46056</v>
      </c>
      <c r="B8" s="2">
        <v>962140.36</v>
      </c>
      <c r="C8" s="2">
        <v>28858.5</v>
      </c>
      <c r="D8" s="2">
        <f>885+409+205</f>
        <v>1499</v>
      </c>
      <c r="E8" s="2">
        <v>5784.5</v>
      </c>
      <c r="F8" s="2">
        <f>200444.92+6271.9+70000+25.13+2248.37+255000+890</f>
        <v>534880.32000000007</v>
      </c>
      <c r="G8" s="3">
        <f>B8+C8+D8+E8-F8</f>
        <v>463402.03999999992</v>
      </c>
      <c r="L8" s="2"/>
    </row>
    <row r="9" spans="1:12" x14ac:dyDescent="0.3">
      <c r="A9" s="1">
        <v>46057</v>
      </c>
      <c r="B9" s="2">
        <v>463402.04</v>
      </c>
      <c r="C9" s="2">
        <v>27148.5</v>
      </c>
      <c r="D9" s="2">
        <f>805+415+200+1100</f>
        <v>2520</v>
      </c>
      <c r="E9" s="2">
        <v>6374.5</v>
      </c>
      <c r="F9" s="2"/>
      <c r="G9" s="2">
        <f t="shared" si="0"/>
        <v>499445.04</v>
      </c>
      <c r="L9" s="2"/>
    </row>
    <row r="10" spans="1:12" x14ac:dyDescent="0.3">
      <c r="A10" s="1">
        <v>46058</v>
      </c>
      <c r="B10" s="2">
        <v>499445.04</v>
      </c>
      <c r="C10" s="2">
        <v>27590</v>
      </c>
      <c r="D10" s="2">
        <f>1125+445+355</f>
        <v>1925</v>
      </c>
      <c r="E10" s="2">
        <v>3716</v>
      </c>
      <c r="F10" s="2"/>
      <c r="G10" s="3">
        <f t="shared" ref="G10" si="1">B10+C10+D10+E10-F10</f>
        <v>532676.04</v>
      </c>
      <c r="L10" s="2"/>
    </row>
    <row r="11" spans="1:12" x14ac:dyDescent="0.3">
      <c r="A11" s="1">
        <v>46059</v>
      </c>
      <c r="B11" s="2">
        <v>532676.04</v>
      </c>
      <c r="C11" s="2">
        <v>27645</v>
      </c>
      <c r="D11" s="2">
        <f>660+525+441+335+150</f>
        <v>2111</v>
      </c>
      <c r="E11" s="2">
        <v>6170</v>
      </c>
      <c r="F11" s="2"/>
      <c r="G11" s="2">
        <f t="shared" si="0"/>
        <v>568602.04</v>
      </c>
      <c r="H11" s="2">
        <f>G11+580</f>
        <v>569182.04</v>
      </c>
      <c r="L11" s="2"/>
    </row>
    <row r="12" spans="1:12" x14ac:dyDescent="0.3">
      <c r="A12" s="1">
        <v>46060</v>
      </c>
      <c r="B12" s="2">
        <v>568602.04</v>
      </c>
      <c r="C12" s="2">
        <v>32850</v>
      </c>
      <c r="D12" s="2">
        <f>1448+1178+1113</f>
        <v>3739</v>
      </c>
      <c r="E12" s="2">
        <v>4042.5</v>
      </c>
      <c r="F12" s="2"/>
      <c r="G12" s="3">
        <f t="shared" ref="G12" si="2">B12+C12+D12+E12-F12</f>
        <v>609233.54</v>
      </c>
      <c r="H12" s="2">
        <f t="shared" ref="H12:H15" si="3">G12+580</f>
        <v>609813.54</v>
      </c>
      <c r="L12" s="2"/>
    </row>
    <row r="13" spans="1:12" x14ac:dyDescent="0.3">
      <c r="A13" s="1">
        <v>46061</v>
      </c>
      <c r="B13" s="2">
        <v>609233.54</v>
      </c>
      <c r="C13" s="2">
        <v>26986.5</v>
      </c>
      <c r="D13" s="2">
        <v>505</v>
      </c>
      <c r="E13" s="2">
        <v>3215</v>
      </c>
      <c r="F13" s="2"/>
      <c r="G13" s="2">
        <f t="shared" si="0"/>
        <v>639940.04</v>
      </c>
      <c r="H13" s="2">
        <f t="shared" si="3"/>
        <v>640520.04</v>
      </c>
      <c r="L13" s="2"/>
    </row>
    <row r="14" spans="1:12" x14ac:dyDescent="0.3">
      <c r="A14" s="1">
        <v>46062</v>
      </c>
      <c r="B14" s="2">
        <v>639940.04</v>
      </c>
      <c r="C14" s="2">
        <v>21506</v>
      </c>
      <c r="D14" s="2">
        <f>1734+443+400+390+273</f>
        <v>3240</v>
      </c>
      <c r="E14" s="2">
        <v>5330</v>
      </c>
      <c r="F14" s="2"/>
      <c r="G14" s="3">
        <f t="shared" ref="G14" si="4">B14+C14+D14+E14-F14</f>
        <v>670016.04</v>
      </c>
      <c r="H14" s="2">
        <f t="shared" si="3"/>
        <v>670596.04</v>
      </c>
      <c r="L14" s="2"/>
    </row>
    <row r="15" spans="1:12" x14ac:dyDescent="0.3">
      <c r="A15" s="1">
        <v>46063</v>
      </c>
      <c r="B15" s="2">
        <v>670016.04</v>
      </c>
      <c r="C15" s="2">
        <v>19362</v>
      </c>
      <c r="D15" s="2">
        <f>1152+220+200</f>
        <v>1572</v>
      </c>
      <c r="E15" s="2">
        <v>2525</v>
      </c>
      <c r="F15" s="2">
        <f>17051.47+7141.61+2267.92+120052.23</f>
        <v>146513.22999999998</v>
      </c>
      <c r="G15" s="2">
        <f>B15+C15+D15+E15-F15</f>
        <v>546961.81000000006</v>
      </c>
      <c r="H15" s="2">
        <f t="shared" si="3"/>
        <v>547541.81000000006</v>
      </c>
    </row>
    <row r="16" spans="1:12" x14ac:dyDescent="0.3">
      <c r="A16" s="1">
        <v>46064</v>
      </c>
      <c r="B16" s="2">
        <v>546961.81000000006</v>
      </c>
      <c r="C16" s="2">
        <v>27864.5</v>
      </c>
      <c r="D16" s="2">
        <f>676+451.5+348+264</f>
        <v>1739.5</v>
      </c>
      <c r="E16" s="2">
        <v>8169</v>
      </c>
      <c r="F16" s="2"/>
      <c r="G16" s="2">
        <f t="shared" ref="G16:G21" si="5">B16+C16+D16+E16-F16</f>
        <v>584734.81000000006</v>
      </c>
      <c r="H16" s="2">
        <f>G16+505</f>
        <v>585239.81000000006</v>
      </c>
    </row>
    <row r="17" spans="1:8" x14ac:dyDescent="0.3">
      <c r="A17" s="1">
        <v>46065</v>
      </c>
      <c r="B17" s="2">
        <v>584734.81000000006</v>
      </c>
      <c r="C17" s="2">
        <v>21759.75</v>
      </c>
      <c r="D17" s="2">
        <f>1726+405+265+145</f>
        <v>2541</v>
      </c>
      <c r="E17" s="2">
        <v>4448.75</v>
      </c>
      <c r="F17" s="2"/>
      <c r="G17" s="2">
        <f t="shared" si="5"/>
        <v>613484.31000000006</v>
      </c>
      <c r="H17" s="2">
        <f>G17+505</f>
        <v>613989.31000000006</v>
      </c>
    </row>
    <row r="18" spans="1:8" x14ac:dyDescent="0.3">
      <c r="B18" s="2"/>
      <c r="C18" s="2"/>
      <c r="D18" s="2"/>
      <c r="E18" s="2"/>
      <c r="F18" s="2"/>
      <c r="G18" s="2">
        <f t="shared" si="5"/>
        <v>0</v>
      </c>
    </row>
    <row r="19" spans="1:8" x14ac:dyDescent="0.3">
      <c r="B19" s="2"/>
      <c r="C19" s="2"/>
      <c r="D19" s="2"/>
      <c r="E19" s="2"/>
      <c r="F19" s="2"/>
      <c r="G19" s="2">
        <f t="shared" si="5"/>
        <v>0</v>
      </c>
    </row>
    <row r="20" spans="1:8" x14ac:dyDescent="0.3">
      <c r="B20" s="2"/>
      <c r="C20" s="2"/>
      <c r="D20" s="2"/>
      <c r="E20" s="2"/>
      <c r="F20" s="2"/>
      <c r="G20" s="2">
        <f t="shared" si="5"/>
        <v>0</v>
      </c>
    </row>
    <row r="21" spans="1:8" x14ac:dyDescent="0.3">
      <c r="B21" s="2"/>
      <c r="C21" s="2"/>
      <c r="D21" s="2"/>
      <c r="E21" s="2"/>
      <c r="F21" s="2"/>
      <c r="G21" s="2">
        <f t="shared" si="5"/>
        <v>0</v>
      </c>
    </row>
    <row r="22" spans="1:8" x14ac:dyDescent="0.3">
      <c r="B22" s="2"/>
      <c r="C22" s="2"/>
      <c r="D22" s="2"/>
      <c r="E22" s="2"/>
      <c r="F22" s="2"/>
      <c r="G22" s="2"/>
    </row>
    <row r="23" spans="1:8" x14ac:dyDescent="0.3">
      <c r="B23" s="2"/>
      <c r="C23" s="2"/>
      <c r="D23" s="2"/>
      <c r="E23" s="2"/>
      <c r="F23" s="2"/>
      <c r="G2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kasa</vt:lpstr>
      <vt:lpstr>21 masa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2026-02-13T06:35:24Z</dcterms:modified>
</cp:coreProperties>
</file>